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G:\COMP\Compensation Projects\FY21\Policy Reviews\Achievement Award Plan\"/>
    </mc:Choice>
  </mc:AlternateContent>
  <xr:revisionPtr revIDLastSave="0" documentId="8_{DE581B75-AE02-4670-80A7-DF33C9CA3023}" xr6:coauthVersionLast="36" xr6:coauthVersionMax="36" xr10:uidLastSave="{00000000-0000-0000-0000-000000000000}"/>
  <bookViews>
    <workbookView xWindow="0" yWindow="0" windowWidth="19200" windowHeight="6936" xr2:uid="{5B64E804-6590-47EF-A39C-74BDAC044460}"/>
  </bookViews>
  <sheets>
    <sheet name="Additional OT Pay Calculation" sheetId="1" r:id="rId1"/>
    <sheet name="Instructions and Example"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3" l="1"/>
  <c r="B10" i="3" s="1"/>
  <c r="B11" i="3" s="1"/>
  <c r="B6" i="3"/>
  <c r="B5" i="3"/>
  <c r="B4" i="3"/>
  <c r="B12" i="3" l="1"/>
  <c r="B13" i="3" s="1"/>
  <c r="B9" i="1"/>
  <c r="B10" i="1" s="1"/>
  <c r="B11" i="1" s="1"/>
  <c r="B12" i="1" s="1"/>
  <c r="B13" i="1" s="1"/>
</calcChain>
</file>

<file path=xl/sharedStrings.xml><?xml version="1.0" encoding="utf-8"?>
<sst xmlns="http://schemas.openxmlformats.org/spreadsheetml/2006/main" count="77" uniqueCount="52">
  <si>
    <t>Actual Achievement Award to Submit</t>
  </si>
  <si>
    <t>AAP Timeframe</t>
  </si>
  <si>
    <t>Empl ID</t>
  </si>
  <si>
    <t>Employee Name</t>
  </si>
  <si>
    <t>Additional OT Pay Due 
(half time rate X OT hrs worked)</t>
  </si>
  <si>
    <t>Total # of Regular Project Hours
(# days * 8 hrs/day)</t>
  </si>
  <si>
    <t>Award Hourly Rate
(Award Earned / Regular Project Hours)</t>
  </si>
  <si>
    <t>OT Half-Time Rate per hour</t>
  </si>
  <si>
    <t>Additional OT Pay Calculation</t>
  </si>
  <si>
    <t>AAP Name</t>
  </si>
  <si>
    <t># of OT hrs worked during AAP timeframe</t>
  </si>
  <si>
    <t>Award Amount Earned</t>
  </si>
  <si>
    <t># of Business Days in AAP timeframe</t>
  </si>
  <si>
    <t>HCM Query Information</t>
  </si>
  <si>
    <t>Sample Output from this query:</t>
  </si>
  <si>
    <t>Dept ID</t>
  </si>
  <si>
    <t>Descr</t>
  </si>
  <si>
    <t>ID</t>
  </si>
  <si>
    <t>Name</t>
  </si>
  <si>
    <t>TRC</t>
  </si>
  <si>
    <t>Sum Quantity</t>
  </si>
  <si>
    <t>XXXXXXXX</t>
  </si>
  <si>
    <t>XXX Dept</t>
  </si>
  <si>
    <t>Mouse, Mickey</t>
  </si>
  <si>
    <t>Senior Executive Assistant</t>
  </si>
  <si>
    <t>OVT</t>
  </si>
  <si>
    <t>Overtime 1.5</t>
  </si>
  <si>
    <t>Mouse, Minnie</t>
  </si>
  <si>
    <t>Patient Access Rep</t>
  </si>
  <si>
    <t>Duck, Donald</t>
  </si>
  <si>
    <t>Accountant I - UTP</t>
  </si>
  <si>
    <t>ACH</t>
  </si>
  <si>
    <t>01/01/2021 - 06/30/2021</t>
  </si>
  <si>
    <t>Additional Pay</t>
  </si>
  <si>
    <t>Instructions for filling out the worksheet</t>
  </si>
  <si>
    <t>Name of the Achievement Award Plan</t>
  </si>
  <si>
    <t>Attach this calculation template to the employee's transaction</t>
  </si>
  <si>
    <t>Enter Name of AAP</t>
  </si>
  <si>
    <t>Enter AAP Timeframe (Start - End Date).
Should be the same for all employees in the plan.</t>
  </si>
  <si>
    <t>Enter the Employee's PeopleSoft HCM Empl ID #</t>
  </si>
  <si>
    <t>Enter the Employee's name as shown in PeopleSoft HCM</t>
  </si>
  <si>
    <t>This field will auto-calculate.</t>
  </si>
  <si>
    <t>Instructions for Completing the AAP OT Calculation Worksheet</t>
  </si>
  <si>
    <t>Additional PASS Transaction Instructions</t>
  </si>
  <si>
    <t>PASS Transaction Action Code</t>
  </si>
  <si>
    <t>PASS Transaction Earnings Code</t>
  </si>
  <si>
    <r>
      <t xml:space="preserve">This field will auto-calculate.
Enter this amount on the PASS transaction.
</t>
    </r>
    <r>
      <rPr>
        <b/>
        <i/>
        <sz val="11"/>
        <color rgb="FFFF0000"/>
        <rFont val="Arial Narrow"/>
        <family val="2"/>
      </rPr>
      <t xml:space="preserve">Upload a copy of the completed worksheet to the PASS transaction.
</t>
    </r>
    <r>
      <rPr>
        <sz val="11"/>
        <color theme="1"/>
        <rFont val="Arial Narrow"/>
        <family val="2"/>
      </rPr>
      <t>See additional PASS Transaction instructions ==============&gt;</t>
    </r>
  </si>
  <si>
    <t>Enter # of overtime hours worked during the AAP timeframe
See overtime query Information/Instructions ==============&gt;</t>
  </si>
  <si>
    <t>Enter the amount the employee has earned based on the achivement criteria shown in the approved AAP.</t>
  </si>
  <si>
    <r>
      <rPr>
        <sz val="11"/>
        <rFont val="Arial Narrow"/>
        <family val="2"/>
      </rPr>
      <t>Use the Payroll Processing calendar for the employee's payroll type (semi-monthly or bi-weekly) to determine the total number of business days in the achievement award timeframe.</t>
    </r>
    <r>
      <rPr>
        <u/>
        <sz val="11"/>
        <color theme="10"/>
        <rFont val="Arial Narrow"/>
        <family val="2"/>
      </rPr>
      <t xml:space="preserve">
https://inside.uth.edu/finance/payroll/calendars.htm</t>
    </r>
  </si>
  <si>
    <r>
      <t xml:space="preserve">Pass submitters will need to run HCM public query </t>
    </r>
    <r>
      <rPr>
        <b/>
        <sz val="11"/>
        <color theme="1"/>
        <rFont val="Arial Narrow"/>
        <family val="2"/>
      </rPr>
      <t>UT_TL_Overtime_Non_Exempt_Sum</t>
    </r>
    <r>
      <rPr>
        <sz val="11"/>
        <color theme="1"/>
        <rFont val="Arial Narrow"/>
        <family val="2"/>
      </rPr>
      <t xml:space="preserve">, for </t>
    </r>
    <r>
      <rPr>
        <u/>
        <sz val="11"/>
        <color theme="1"/>
        <rFont val="Arial Narrow"/>
        <family val="2"/>
      </rPr>
      <t>all</t>
    </r>
    <r>
      <rPr>
        <sz val="11"/>
        <color theme="1"/>
        <rFont val="Arial Narrow"/>
        <family val="2"/>
      </rPr>
      <t xml:space="preserve"> Non Exempt employees (biweekly and semi-monthly).  When running the query, you will be asked for a Beg Rpt Date and End Rpt Date. These dates should match the start and end dates that were entered in the AAP Timeframe box on the worksheet.  </t>
    </r>
  </si>
  <si>
    <t>The query results will show all overtime paid to any employee within the requestor's security clearance for the entire AAP timeframe. Non-exempt employees, who are included in the approved AAP, and who show up on this report with hours in "Sum Quantity" column, as shown below, are due additional overtime pay. The "Sum Quantity" hours are the hours that must be entered into the field titled, "# of OT hrs worked during AAP timeframe".  If the nonexempt employees do not show up, then no overtime hours were paid, and you will enter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</si>
</sst>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2" x14ac:knownFonts="1">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b/>
      <sz val="11"/>
      <color theme="1"/>
      <name val="Calibri"/>
      <family val="2"/>
      <scheme val="minor"/>
    </font>
    <font>
      <u/>
      <sz val="11"/>
      <color theme="10"/>
      <name val="Calibri"/>
      <family val="2"/>
      <scheme val="minor"/>
    </font>
    <font>
      <b/>
      <sz val="11"/>
      <color rgb="FFFF0000"/>
      <name val="Calibri"/>
      <family val="2"/>
      <scheme val="minor"/>
    </font>
    <font>
      <u/>
      <sz val="11"/>
      <color theme="1"/>
      <name val="Arial Narrow"/>
      <family val="2"/>
    </font>
    <font>
      <u/>
      <sz val="11"/>
      <color theme="10"/>
      <name val="Arial Narrow"/>
      <family val="2"/>
    </font>
    <font>
      <b/>
      <sz val="11"/>
      <color rgb="FFFF0000"/>
      <name val="Arial Narrow"/>
      <family val="2"/>
    </font>
    <font>
      <sz val="11"/>
      <name val="Arial Narrow"/>
      <family val="2"/>
    </font>
    <font>
      <b/>
      <i/>
      <sz val="11"/>
      <color rgb="FFFF0000"/>
      <name val="Arial Narrow"/>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8"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cellStyleXfs>
  <cellXfs count="68">
    <xf numFmtId="0" fontId="0" fillId="0" borderId="0" xfId="0"/>
    <xf numFmtId="44" fontId="0" fillId="0" borderId="0" xfId="0" applyNumberFormat="1"/>
    <xf numFmtId="0" fontId="3" fillId="2" borderId="1" xfId="0" applyFont="1" applyFill="1" applyBorder="1" applyAlignment="1" applyProtection="1">
      <alignment vertical="center" wrapText="1"/>
    </xf>
    <xf numFmtId="0" fontId="3" fillId="3"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vertical="center" wrapText="1"/>
    </xf>
    <xf numFmtId="0" fontId="3" fillId="0" borderId="1" xfId="0" applyNumberFormat="1" applyFont="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0" fontId="3" fillId="2" borderId="1" xfId="1" applyNumberFormat="1" applyFont="1" applyFill="1" applyBorder="1" applyAlignment="1" applyProtection="1">
      <alignment horizontal="center"/>
    </xf>
    <xf numFmtId="44" fontId="3" fillId="0" borderId="1" xfId="2" applyFont="1" applyBorder="1" applyAlignment="1" applyProtection="1">
      <alignment horizontal="center" vertical="center" wrapText="1"/>
      <protection locked="0"/>
    </xf>
    <xf numFmtId="44" fontId="3" fillId="2" borderId="1" xfId="2" applyFont="1" applyFill="1" applyBorder="1" applyAlignment="1" applyProtection="1">
      <alignment horizontal="center"/>
    </xf>
    <xf numFmtId="0" fontId="0" fillId="0" borderId="1" xfId="0" applyFont="1" applyFill="1" applyBorder="1" applyAlignment="1" applyProtection="1">
      <alignment horizontal="center" vertical="center" wrapText="1"/>
      <protection locked="0"/>
    </xf>
    <xf numFmtId="0" fontId="0" fillId="2" borderId="1" xfId="0" applyFont="1" applyFill="1" applyBorder="1" applyAlignment="1">
      <alignment horizontal="left" vertical="center" wrapText="1"/>
    </xf>
    <xf numFmtId="0" fontId="2" fillId="6" borderId="1" xfId="0" applyFont="1" applyFill="1" applyBorder="1" applyAlignment="1" applyProtection="1">
      <alignment vertical="center" wrapText="1"/>
    </xf>
    <xf numFmtId="44" fontId="2" fillId="6" borderId="1" xfId="2" applyFont="1" applyFill="1" applyBorder="1" applyAlignment="1" applyProtection="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6" fillId="0" borderId="6" xfId="0" applyFont="1" applyBorder="1" applyAlignment="1">
      <alignment horizontal="center"/>
    </xf>
    <xf numFmtId="0" fontId="3" fillId="0" borderId="0" xfId="0"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44" fontId="3" fillId="0" borderId="0" xfId="2" applyFont="1" applyFill="1" applyBorder="1" applyAlignment="1" applyProtection="1">
      <alignment horizontal="center" vertical="center" wrapText="1"/>
      <protection locked="0"/>
    </xf>
    <xf numFmtId="0" fontId="3" fillId="0" borderId="0" xfId="1" applyNumberFormat="1" applyFont="1" applyFill="1" applyBorder="1" applyAlignment="1" applyProtection="1">
      <alignment horizontal="center" vertical="center" wrapText="1"/>
      <protection locked="0"/>
    </xf>
    <xf numFmtId="0" fontId="3" fillId="2" borderId="1" xfId="0" applyFont="1" applyFill="1" applyBorder="1" applyAlignment="1">
      <alignment horizontal="left" vertical="center" wrapText="1"/>
    </xf>
    <xf numFmtId="0" fontId="3" fillId="0" borderId="1" xfId="0"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2" fillId="6" borderId="2"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Alignment="1">
      <alignment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2" borderId="1" xfId="1" applyNumberFormat="1" applyFont="1" applyFill="1" applyBorder="1" applyAlignment="1" applyProtection="1">
      <alignment horizontal="center" vertical="center" wrapText="1"/>
    </xf>
    <xf numFmtId="0" fontId="3" fillId="0" borderId="0" xfId="1" applyNumberFormat="1" applyFont="1" applyFill="1" applyBorder="1" applyAlignment="1" applyProtection="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44" fontId="3" fillId="2" borderId="1" xfId="2" applyFont="1" applyFill="1" applyBorder="1" applyAlignment="1" applyProtection="1">
      <alignment horizontal="center" vertical="center" wrapText="1"/>
    </xf>
    <xf numFmtId="44" fontId="3" fillId="0" borderId="0" xfId="2" applyFont="1" applyFill="1" applyBorder="1" applyAlignment="1" applyProtection="1">
      <alignment horizontal="center" vertical="center" wrapText="1"/>
    </xf>
    <xf numFmtId="44" fontId="2" fillId="4" borderId="1" xfId="2" applyFont="1" applyFill="1" applyBorder="1" applyAlignment="1" applyProtection="1">
      <alignment horizontal="center" vertical="center" wrapText="1"/>
    </xf>
    <xf numFmtId="44" fontId="2" fillId="0" borderId="0" xfId="2" applyFont="1" applyFill="1" applyBorder="1" applyAlignment="1" applyProtection="1">
      <alignment horizontal="center" vertical="center" wrapText="1"/>
    </xf>
    <xf numFmtId="0" fontId="3" fillId="0" borderId="0" xfId="0" applyFont="1" applyFill="1" applyAlignment="1">
      <alignment vertical="center" wrapText="1"/>
    </xf>
    <xf numFmtId="0" fontId="2" fillId="0" borderId="0" xfId="0" applyFont="1" applyFill="1" applyBorder="1" applyAlignment="1">
      <alignment vertical="center" wrapText="1"/>
    </xf>
    <xf numFmtId="0" fontId="3" fillId="0" borderId="0" xfId="0" applyFont="1" applyFill="1" applyAlignment="1">
      <alignment horizontal="left" vertical="center" wrapText="1"/>
    </xf>
    <xf numFmtId="0" fontId="9" fillId="0" borderId="0"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vertical="center" wrapText="1"/>
    </xf>
    <xf numFmtId="0" fontId="2" fillId="5" borderId="13" xfId="0" applyFont="1" applyFill="1" applyBorder="1" applyAlignment="1">
      <alignment horizontal="center" vertical="center" wrapText="1"/>
    </xf>
    <xf numFmtId="0" fontId="3" fillId="0" borderId="12" xfId="0" applyFont="1" applyBorder="1" applyAlignment="1">
      <alignment horizontal="left" vertical="center" wrapText="1"/>
    </xf>
    <xf numFmtId="0" fontId="2" fillId="5"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11"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8" fillId="0" borderId="11" xfId="3" applyFont="1" applyBorder="1" applyAlignment="1">
      <alignment horizontal="left" vertical="center" wrapText="1"/>
    </xf>
    <xf numFmtId="0" fontId="8" fillId="0" borderId="0" xfId="3" applyFont="1" applyBorder="1" applyAlignment="1">
      <alignment horizontal="left" vertical="center"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34290</xdr:colOff>
      <xdr:row>1</xdr:row>
      <xdr:rowOff>67310</xdr:rowOff>
    </xdr:from>
    <xdr:to>
      <xdr:col>7</xdr:col>
      <xdr:colOff>144780</xdr:colOff>
      <xdr:row>2</xdr:row>
      <xdr:rowOff>1235590</xdr:rowOff>
    </xdr:to>
    <xdr:pic>
      <xdr:nvPicPr>
        <xdr:cNvPr id="2" name="Picture 1">
          <a:extLst>
            <a:ext uri="{FF2B5EF4-FFF2-40B4-BE49-F238E27FC236}">
              <a16:creationId xmlns:a16="http://schemas.microsoft.com/office/drawing/2014/main" id="{BF653424-759F-41CC-B23F-B30AB4D035B3}"/>
            </a:ext>
          </a:extLst>
        </xdr:cNvPr>
        <xdr:cNvPicPr>
          <a:picLocks noChangeAspect="1"/>
        </xdr:cNvPicPr>
      </xdr:nvPicPr>
      <xdr:blipFill>
        <a:blip xmlns:r="http://schemas.openxmlformats.org/officeDocument/2006/relationships" r:embed="rId1"/>
        <a:stretch>
          <a:fillRect/>
        </a:stretch>
      </xdr:blipFill>
      <xdr:spPr>
        <a:xfrm>
          <a:off x="7936230" y="242570"/>
          <a:ext cx="2213610" cy="1450220"/>
        </a:xfrm>
        <a:prstGeom prst="rect">
          <a:avLst/>
        </a:prstGeom>
      </xdr:spPr>
    </xdr:pic>
    <xdr:clientData/>
  </xdr:twoCellAnchor>
  <xdr:twoCellAnchor>
    <xdr:from>
      <xdr:col>4</xdr:col>
      <xdr:colOff>106680</xdr:colOff>
      <xdr:row>2</xdr:row>
      <xdr:rowOff>1278255</xdr:rowOff>
    </xdr:from>
    <xdr:to>
      <xdr:col>4</xdr:col>
      <xdr:colOff>701040</xdr:colOff>
      <xdr:row>5</xdr:row>
      <xdr:rowOff>320040</xdr:rowOff>
    </xdr:to>
    <xdr:sp macro="" textlink="">
      <xdr:nvSpPr>
        <xdr:cNvPr id="3" name="Left-Up Arrow 6">
          <a:extLst>
            <a:ext uri="{FF2B5EF4-FFF2-40B4-BE49-F238E27FC236}">
              <a16:creationId xmlns:a16="http://schemas.microsoft.com/office/drawing/2014/main" id="{8F7EBE38-1F8F-4DA7-A2DB-DA4AB1BD436B}"/>
            </a:ext>
          </a:extLst>
        </xdr:cNvPr>
        <xdr:cNvSpPr/>
      </xdr:nvSpPr>
      <xdr:spPr>
        <a:xfrm flipH="1">
          <a:off x="8008620" y="1735455"/>
          <a:ext cx="594360" cy="832485"/>
        </a:xfrm>
        <a:prstGeom prst="leftUpArrow">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inside.uth.edu/finance/payroll/calendar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49FD0-870C-4CA6-AEB2-EFCF2E7523FC}">
  <sheetPr>
    <tabColor theme="9" tint="0.59999389629810485"/>
  </sheetPr>
  <dimension ref="A1:B20"/>
  <sheetViews>
    <sheetView tabSelected="1" workbookViewId="0">
      <selection activeCell="G4" sqref="G4"/>
    </sheetView>
  </sheetViews>
  <sheetFormatPr defaultRowHeight="14.4" x14ac:dyDescent="0.3"/>
  <cols>
    <col min="1" max="1" width="31.5546875" bestFit="1" customWidth="1"/>
    <col min="2" max="2" width="20.5546875" customWidth="1"/>
  </cols>
  <sheetData>
    <row r="1" spans="1:2" x14ac:dyDescent="0.3">
      <c r="A1" s="14" t="s">
        <v>8</v>
      </c>
      <c r="B1" s="15"/>
    </row>
    <row r="2" spans="1:2" ht="29.1" customHeight="1" x14ac:dyDescent="0.3">
      <c r="A2" s="11" t="s">
        <v>9</v>
      </c>
      <c r="B2" s="10"/>
    </row>
    <row r="3" spans="1:2" ht="29.1" customHeight="1" x14ac:dyDescent="0.3">
      <c r="A3" s="2" t="s">
        <v>1</v>
      </c>
      <c r="B3" s="3"/>
    </row>
    <row r="4" spans="1:2" x14ac:dyDescent="0.3">
      <c r="A4" s="2" t="s">
        <v>2</v>
      </c>
      <c r="B4" s="3"/>
    </row>
    <row r="5" spans="1:2" ht="29.1" customHeight="1" x14ac:dyDescent="0.3">
      <c r="A5" s="2" t="s">
        <v>3</v>
      </c>
      <c r="B5" s="3"/>
    </row>
    <row r="6" spans="1:2" x14ac:dyDescent="0.3">
      <c r="A6" s="2" t="s">
        <v>10</v>
      </c>
      <c r="B6" s="5"/>
    </row>
    <row r="7" spans="1:2" x14ac:dyDescent="0.3">
      <c r="A7" s="2" t="s">
        <v>11</v>
      </c>
      <c r="B7" s="8"/>
    </row>
    <row r="8" spans="1:2" x14ac:dyDescent="0.3">
      <c r="A8" s="2" t="s">
        <v>12</v>
      </c>
      <c r="B8" s="6"/>
    </row>
    <row r="9" spans="1:2" ht="27.6" x14ac:dyDescent="0.3">
      <c r="A9" s="2" t="s">
        <v>5</v>
      </c>
      <c r="B9" s="7">
        <f>B8*8</f>
        <v>0</v>
      </c>
    </row>
    <row r="10" spans="1:2" ht="27.6" x14ac:dyDescent="0.3">
      <c r="A10" s="2" t="s">
        <v>6</v>
      </c>
      <c r="B10" s="9" t="e">
        <f>B7/B9</f>
        <v>#DIV/0!</v>
      </c>
    </row>
    <row r="11" spans="1:2" x14ac:dyDescent="0.3">
      <c r="A11" s="2" t="s">
        <v>7</v>
      </c>
      <c r="B11" s="9" t="e">
        <f>B10*0.5</f>
        <v>#DIV/0!</v>
      </c>
    </row>
    <row r="12" spans="1:2" ht="27.6" x14ac:dyDescent="0.3">
      <c r="A12" s="2" t="s">
        <v>4</v>
      </c>
      <c r="B12" s="9" t="e">
        <f>B6*B11</f>
        <v>#DIV/0!</v>
      </c>
    </row>
    <row r="13" spans="1:2" x14ac:dyDescent="0.3">
      <c r="A13" s="12" t="s">
        <v>0</v>
      </c>
      <c r="B13" s="13" t="e">
        <f>B7+B12</f>
        <v>#DIV/0!</v>
      </c>
    </row>
    <row r="14" spans="1:2" x14ac:dyDescent="0.3">
      <c r="A14" s="16" t="s">
        <v>36</v>
      </c>
      <c r="B14" s="16"/>
    </row>
    <row r="18" spans="2:2" x14ac:dyDescent="0.3">
      <c r="B18" s="1"/>
    </row>
    <row r="20" spans="2:2" x14ac:dyDescent="0.3">
      <c r="B20" s="1"/>
    </row>
  </sheetData>
  <sheetProtection algorithmName="SHA-512" hashValue="ItEzh/f/3/wPFWE++ccv2p+vhSntDogne/UBSobgT6NC92z6STxSTKSWzMIUxnAGoLKpiv7cPxA9L1saXVLOBw==" saltValue="qpfkfZSgz6R0PfrzgSU8vw==" spinCount="100000" sheet="1" objects="1" scenarios="1"/>
  <mergeCells count="2">
    <mergeCell ref="A1:B1"/>
    <mergeCell ref="A14:B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EFC98-2501-4CEE-91DF-F225F25674A6}">
  <sheetPr>
    <tabColor theme="8" tint="0.59999389629810485"/>
    <pageSetUpPr fitToPage="1"/>
  </sheetPr>
  <dimension ref="A1:M18"/>
  <sheetViews>
    <sheetView workbookViewId="0">
      <selection activeCell="A8" sqref="A8"/>
    </sheetView>
  </sheetViews>
  <sheetFormatPr defaultRowHeight="13.8" x14ac:dyDescent="0.3"/>
  <cols>
    <col min="1" max="1" width="30" style="30" bestFit="1" customWidth="1"/>
    <col min="2" max="2" width="28.33203125" style="23" bestFit="1" customWidth="1"/>
    <col min="3" max="3" width="1.44140625" style="41" customWidth="1"/>
    <col min="4" max="4" width="55.44140625" style="26" customWidth="1"/>
    <col min="5" max="6" width="10.33203125" style="26" customWidth="1"/>
    <col min="7" max="7" width="10" style="26" customWidth="1"/>
    <col min="8" max="8" width="7.88671875" style="26" customWidth="1"/>
    <col min="9" max="9" width="14.33203125" style="26" customWidth="1"/>
    <col min="10" max="10" width="20.6640625" style="30" customWidth="1"/>
    <col min="11" max="11" width="5.33203125" style="30" customWidth="1"/>
    <col min="12" max="12" width="11.109375" style="30" customWidth="1"/>
    <col min="13" max="13" width="12.77734375" style="30" customWidth="1"/>
    <col min="14" max="16384" width="8.88671875" style="30"/>
  </cols>
  <sheetData>
    <row r="1" spans="1:13" x14ac:dyDescent="0.3">
      <c r="A1" s="27" t="s">
        <v>34</v>
      </c>
      <c r="B1" s="28"/>
      <c r="C1" s="29"/>
      <c r="D1" s="50" t="s">
        <v>42</v>
      </c>
      <c r="E1" s="51"/>
      <c r="F1" s="51"/>
      <c r="G1" s="51"/>
      <c r="H1" s="51"/>
      <c r="I1" s="51"/>
      <c r="J1" s="51"/>
      <c r="K1" s="51"/>
      <c r="L1" s="51"/>
      <c r="M1" s="52"/>
    </row>
    <row r="2" spans="1:13" ht="22.2" customHeight="1" x14ac:dyDescent="0.3">
      <c r="A2" s="21" t="s">
        <v>9</v>
      </c>
      <c r="B2" s="22" t="s">
        <v>35</v>
      </c>
      <c r="C2" s="17"/>
      <c r="D2" s="53" t="s">
        <v>37</v>
      </c>
      <c r="E2" s="35"/>
      <c r="F2" s="35"/>
      <c r="G2" s="35"/>
      <c r="H2" s="35"/>
      <c r="I2" s="35"/>
      <c r="J2" s="36"/>
      <c r="K2" s="36"/>
      <c r="L2" s="36"/>
      <c r="M2" s="54"/>
    </row>
    <row r="3" spans="1:13" ht="101.4" customHeight="1" x14ac:dyDescent="0.3">
      <c r="A3" s="2" t="s">
        <v>1</v>
      </c>
      <c r="B3" s="3" t="s">
        <v>32</v>
      </c>
      <c r="C3" s="17"/>
      <c r="D3" s="53" t="s">
        <v>38</v>
      </c>
      <c r="E3" s="35"/>
      <c r="F3" s="35"/>
      <c r="G3" s="35"/>
      <c r="H3" s="35"/>
      <c r="I3" s="35"/>
      <c r="J3" s="36"/>
      <c r="K3" s="36"/>
      <c r="L3" s="36"/>
      <c r="M3" s="54"/>
    </row>
    <row r="4" spans="1:13" ht="19.2" customHeight="1" x14ac:dyDescent="0.3">
      <c r="A4" s="2" t="s">
        <v>2</v>
      </c>
      <c r="B4" s="3">
        <f>H10</f>
        <v>111111</v>
      </c>
      <c r="C4" s="17"/>
      <c r="D4" s="53" t="s">
        <v>39</v>
      </c>
      <c r="E4" s="35"/>
      <c r="F4" s="31" t="s">
        <v>13</v>
      </c>
      <c r="G4" s="32"/>
      <c r="H4" s="32"/>
      <c r="I4" s="32"/>
      <c r="J4" s="32"/>
      <c r="K4" s="32"/>
      <c r="L4" s="32"/>
      <c r="M4" s="55"/>
    </row>
    <row r="5" spans="1:13" ht="20.399999999999999" customHeight="1" x14ac:dyDescent="0.3">
      <c r="A5" s="2" t="s">
        <v>3</v>
      </c>
      <c r="B5" s="3" t="str">
        <f>I10</f>
        <v>Mouse, Mickey</v>
      </c>
      <c r="C5" s="17"/>
      <c r="D5" s="53" t="s">
        <v>40</v>
      </c>
      <c r="E5" s="35"/>
      <c r="F5" s="24" t="s">
        <v>50</v>
      </c>
      <c r="G5" s="25"/>
      <c r="H5" s="25"/>
      <c r="I5" s="25"/>
      <c r="J5" s="25"/>
      <c r="K5" s="25"/>
      <c r="L5" s="25"/>
      <c r="M5" s="56"/>
    </row>
    <row r="6" spans="1:13" ht="33.6" customHeight="1" x14ac:dyDescent="0.3">
      <c r="A6" s="2" t="s">
        <v>10</v>
      </c>
      <c r="B6" s="5">
        <f>M10</f>
        <v>10.75</v>
      </c>
      <c r="C6" s="18"/>
      <c r="D6" s="53" t="s">
        <v>47</v>
      </c>
      <c r="E6" s="25"/>
      <c r="F6" s="24"/>
      <c r="G6" s="25"/>
      <c r="H6" s="25"/>
      <c r="I6" s="25"/>
      <c r="J6" s="25"/>
      <c r="K6" s="25"/>
      <c r="L6" s="25"/>
      <c r="M6" s="56"/>
    </row>
    <row r="7" spans="1:13" ht="70.8" customHeight="1" x14ac:dyDescent="0.3">
      <c r="A7" s="2" t="s">
        <v>11</v>
      </c>
      <c r="B7" s="8">
        <v>200</v>
      </c>
      <c r="C7" s="19"/>
      <c r="D7" s="53" t="s">
        <v>48</v>
      </c>
      <c r="E7" s="25"/>
      <c r="F7" s="24" t="s">
        <v>51</v>
      </c>
      <c r="G7" s="25"/>
      <c r="H7" s="25"/>
      <c r="I7" s="25"/>
      <c r="J7" s="25"/>
      <c r="K7" s="25"/>
      <c r="L7" s="25"/>
      <c r="M7" s="56"/>
    </row>
    <row r="8" spans="1:13" ht="55.2" x14ac:dyDescent="0.3">
      <c r="A8" s="2" t="s">
        <v>12</v>
      </c>
      <c r="B8" s="6">
        <v>129</v>
      </c>
      <c r="C8" s="20"/>
      <c r="D8" s="66" t="s">
        <v>49</v>
      </c>
      <c r="E8" s="67"/>
      <c r="F8" s="45" t="s">
        <v>14</v>
      </c>
      <c r="G8" s="45"/>
      <c r="H8" s="45"/>
      <c r="I8" s="45"/>
      <c r="J8" s="45"/>
      <c r="K8" s="45"/>
      <c r="L8" s="45"/>
      <c r="M8" s="57"/>
    </row>
    <row r="9" spans="1:13" ht="27.6" x14ac:dyDescent="0.3">
      <c r="A9" s="2" t="s">
        <v>5</v>
      </c>
      <c r="B9" s="33">
        <f>B8*8</f>
        <v>1032</v>
      </c>
      <c r="C9" s="34"/>
      <c r="D9" s="53" t="s">
        <v>41</v>
      </c>
      <c r="E9" s="35"/>
      <c r="F9" s="46" t="s">
        <v>15</v>
      </c>
      <c r="G9" s="46" t="s">
        <v>16</v>
      </c>
      <c r="H9" s="46" t="s">
        <v>17</v>
      </c>
      <c r="I9" s="46" t="s">
        <v>18</v>
      </c>
      <c r="J9" s="46" t="s">
        <v>16</v>
      </c>
      <c r="K9" s="46" t="s">
        <v>19</v>
      </c>
      <c r="L9" s="46" t="s">
        <v>16</v>
      </c>
      <c r="M9" s="58" t="s">
        <v>20</v>
      </c>
    </row>
    <row r="10" spans="1:13" ht="27.6" x14ac:dyDescent="0.3">
      <c r="A10" s="2" t="s">
        <v>6</v>
      </c>
      <c r="B10" s="37">
        <f>B7/B9</f>
        <v>0.19379844961240311</v>
      </c>
      <c r="C10" s="38"/>
      <c r="D10" s="53" t="s">
        <v>41</v>
      </c>
      <c r="E10" s="35"/>
      <c r="F10" s="47" t="s">
        <v>21</v>
      </c>
      <c r="G10" s="47" t="s">
        <v>22</v>
      </c>
      <c r="H10" s="47">
        <v>111111</v>
      </c>
      <c r="I10" s="47" t="s">
        <v>23</v>
      </c>
      <c r="J10" s="48" t="s">
        <v>24</v>
      </c>
      <c r="K10" s="48" t="s">
        <v>25</v>
      </c>
      <c r="L10" s="48" t="s">
        <v>26</v>
      </c>
      <c r="M10" s="59">
        <v>10.75</v>
      </c>
    </row>
    <row r="11" spans="1:13" ht="27.6" customHeight="1" x14ac:dyDescent="0.3">
      <c r="A11" s="2" t="s">
        <v>7</v>
      </c>
      <c r="B11" s="37">
        <f>B10*0.5</f>
        <v>9.6899224806201556E-2</v>
      </c>
      <c r="C11" s="38"/>
      <c r="D11" s="53" t="s">
        <v>41</v>
      </c>
      <c r="E11" s="35"/>
      <c r="F11" s="47" t="s">
        <v>21</v>
      </c>
      <c r="G11" s="47" t="s">
        <v>22</v>
      </c>
      <c r="H11" s="47">
        <v>222222</v>
      </c>
      <c r="I11" s="47" t="s">
        <v>27</v>
      </c>
      <c r="J11" s="48" t="s">
        <v>28</v>
      </c>
      <c r="K11" s="48" t="s">
        <v>25</v>
      </c>
      <c r="L11" s="48" t="s">
        <v>26</v>
      </c>
      <c r="M11" s="59">
        <v>0.5</v>
      </c>
    </row>
    <row r="12" spans="1:13" ht="27.6" x14ac:dyDescent="0.3">
      <c r="A12" s="2" t="s">
        <v>4</v>
      </c>
      <c r="B12" s="37">
        <f>B6*B11</f>
        <v>1.0416666666666667</v>
      </c>
      <c r="C12" s="38"/>
      <c r="D12" s="53" t="s">
        <v>41</v>
      </c>
      <c r="E12" s="35"/>
      <c r="F12" s="47" t="s">
        <v>21</v>
      </c>
      <c r="G12" s="47" t="s">
        <v>22</v>
      </c>
      <c r="H12" s="47">
        <v>333333</v>
      </c>
      <c r="I12" s="47" t="s">
        <v>29</v>
      </c>
      <c r="J12" s="48" t="s">
        <v>30</v>
      </c>
      <c r="K12" s="48" t="s">
        <v>25</v>
      </c>
      <c r="L12" s="48" t="s">
        <v>26</v>
      </c>
      <c r="M12" s="59">
        <v>4.5833300000000001</v>
      </c>
    </row>
    <row r="13" spans="1:13" ht="30.6" customHeight="1" x14ac:dyDescent="0.3">
      <c r="A13" s="4" t="s">
        <v>0</v>
      </c>
      <c r="B13" s="39">
        <f>B7+B12</f>
        <v>201.04166666666666</v>
      </c>
      <c r="C13" s="40"/>
      <c r="D13" s="60" t="s">
        <v>46</v>
      </c>
      <c r="E13" s="35"/>
      <c r="F13" s="45" t="s">
        <v>43</v>
      </c>
      <c r="G13" s="45"/>
      <c r="H13" s="45"/>
      <c r="I13" s="45"/>
      <c r="J13" s="45"/>
      <c r="K13" s="45"/>
      <c r="L13" s="45"/>
      <c r="M13" s="57"/>
    </row>
    <row r="14" spans="1:13" x14ac:dyDescent="0.3">
      <c r="D14" s="60"/>
      <c r="E14" s="35"/>
      <c r="F14" s="49" t="s">
        <v>44</v>
      </c>
      <c r="G14" s="49"/>
      <c r="H14" s="49"/>
      <c r="I14" s="49"/>
      <c r="J14" s="49" t="s">
        <v>33</v>
      </c>
      <c r="K14" s="49"/>
      <c r="L14" s="49"/>
      <c r="M14" s="61"/>
    </row>
    <row r="15" spans="1:13" s="41" customFormat="1" ht="14.4" thickBot="1" x14ac:dyDescent="0.35">
      <c r="A15" s="30"/>
      <c r="B15" s="23"/>
      <c r="C15" s="42"/>
      <c r="D15" s="62"/>
      <c r="E15" s="63"/>
      <c r="F15" s="64" t="s">
        <v>45</v>
      </c>
      <c r="G15" s="64"/>
      <c r="H15" s="64"/>
      <c r="I15" s="64"/>
      <c r="J15" s="64" t="s">
        <v>31</v>
      </c>
      <c r="K15" s="64"/>
      <c r="L15" s="64"/>
      <c r="M15" s="65"/>
    </row>
    <row r="16" spans="1:13" x14ac:dyDescent="0.3">
      <c r="C16" s="42"/>
      <c r="D16" s="43"/>
    </row>
    <row r="17" spans="3:3" x14ac:dyDescent="0.3">
      <c r="C17" s="44"/>
    </row>
    <row r="18" spans="3:3" ht="66" customHeight="1" x14ac:dyDescent="0.3"/>
  </sheetData>
  <sheetProtection algorithmName="SHA-512" hashValue="1BbGjrsBVqI4sz3d3CJW7inXh6LIDb158DXIcI3urgxSu5ih2/yGDO0vX9oA4xJQkdJlRGdnM+INDWcSVjXhgQ==" saltValue="CHfP8Jze9xCJJGrd/Z/wMg==" spinCount="100000" sheet="1" objects="1" scenarios="1"/>
  <mergeCells count="13">
    <mergeCell ref="F8:M8"/>
    <mergeCell ref="F4:M4"/>
    <mergeCell ref="E6:E7"/>
    <mergeCell ref="F5:M6"/>
    <mergeCell ref="F7:M7"/>
    <mergeCell ref="A1:B1"/>
    <mergeCell ref="D1:M1"/>
    <mergeCell ref="F13:M13"/>
    <mergeCell ref="F14:I14"/>
    <mergeCell ref="F15:I15"/>
    <mergeCell ref="J14:M14"/>
    <mergeCell ref="J15:M15"/>
    <mergeCell ref="D13:D15"/>
  </mergeCells>
  <hyperlinks>
    <hyperlink ref="D8" r:id="rId1" display="https://inside.uth.edu/finance/payroll/calendars.htm" xr:uid="{3D002629-E9B8-4B97-931B-BD2CD419403F}"/>
  </hyperlinks>
  <printOptions horizontalCentered="1"/>
  <pageMargins left="0.2" right="0.2" top="0.5" bottom="0.5" header="0.3" footer="0.3"/>
  <pageSetup scale="61" fitToHeight="25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Additional OT Pay Calculation</vt:lpstr>
      <vt:lpstr>Instructions and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Kauniste, Lori</dc:creator>
  <cp:lastModifiedBy>Kauniste, Lori</cp:lastModifiedBy>
  <cp:lastPrinted>2021-04-30T19:13:34Z</cp:lastPrinted>
  <dcterms:created xsi:type="dcterms:W3CDTF">2020-04-10T15:15:20Z</dcterms:created>
  <dcterms:modified xsi:type="dcterms:W3CDTF">2021-04-30T19:15:37Z</dcterms:modified>
</cp:coreProperties>
</file>